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Brno, Hviezdoslavova\soupis prací\"/>
    </mc:Choice>
  </mc:AlternateContent>
  <bookViews>
    <workbookView xWindow="0" yWindow="0" windowWidth="0" windowHeight="0" activeTab="3"/>
  </bookViews>
  <sheets>
    <sheet name="SO 000Ostatní" sheetId="2" r:id="rId1"/>
    <sheet name="SO 000Vedlejší" sheetId="3" r:id="rId2"/>
    <sheet name="SO 101" sheetId="4" r:id="rId3"/>
    <sheet name="SO 181" sheetId="5" r:id="rId4"/>
  </sheets>
  <calcPr/>
</workbook>
</file>

<file path=xl/calcChain.xml><?xml version="1.0" encoding="utf-8"?>
<calcChain xmlns="http://schemas.openxmlformats.org/spreadsheetml/2006/main">
  <c i="5" l="1" r="I3"/>
  <c r="I8"/>
  <c r="O9"/>
  <c r="I9"/>
  <c i="4" r="I3"/>
  <c r="I81"/>
  <c r="O121"/>
  <c r="I121"/>
  <c r="O117"/>
  <c r="I117"/>
  <c r="O114"/>
  <c r="I114"/>
  <c r="O111"/>
  <c r="I111"/>
  <c r="O107"/>
  <c r="I107"/>
  <c r="O104"/>
  <c r="I104"/>
  <c r="O100"/>
  <c r="I100"/>
  <c r="O97"/>
  <c r="I97"/>
  <c r="O94"/>
  <c r="I94"/>
  <c r="O91"/>
  <c r="I91"/>
  <c r="O88"/>
  <c r="I88"/>
  <c r="O85"/>
  <c r="I85"/>
  <c r="O82"/>
  <c r="I82"/>
  <c r="I77"/>
  <c r="O78"/>
  <c r="I78"/>
  <c r="I48"/>
  <c r="O74"/>
  <c r="I74"/>
  <c r="O70"/>
  <c r="I70"/>
  <c r="O67"/>
  <c r="I67"/>
  <c r="O64"/>
  <c r="I64"/>
  <c r="O61"/>
  <c r="I61"/>
  <c r="O58"/>
  <c r="I58"/>
  <c r="O55"/>
  <c r="I55"/>
  <c r="O52"/>
  <c r="I52"/>
  <c r="O49"/>
  <c r="I49"/>
  <c r="I21"/>
  <c r="O44"/>
  <c r="I44"/>
  <c r="O40"/>
  <c r="I40"/>
  <c r="O37"/>
  <c r="I37"/>
  <c r="O34"/>
  <c r="I34"/>
  <c r="O30"/>
  <c r="I30"/>
  <c r="O26"/>
  <c r="I26"/>
  <c r="O22"/>
  <c r="I22"/>
  <c r="I8"/>
  <c r="O17"/>
  <c r="I17"/>
  <c r="O13"/>
  <c r="I13"/>
  <c r="O9"/>
  <c r="I9"/>
  <c i="3" r="I3"/>
  <c r="I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<sst xmlns="http://schemas.openxmlformats.org/spreadsheetml/2006/main">
  <si>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</si>
  <si>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</si>
  <si>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</si>
  <si>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</si>
  <si>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</si>
  <si>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PD</t>
  </si>
  <si>
    <t>II/430 Brno, ul. Hviezdoslavova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</si>
  <si>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</si>
  <si>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</si>
  <si>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</si>
  <si>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</si>
  <si>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</si>
  <si>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</si>
  <si>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</si>
  <si>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</si>
  <si>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</si>
  <si>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</si>
  <si>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</si>
  <si>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</si>
  <si>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</si>
  <si>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</si>
  <si>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</si>
  <si>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</si>
  <si>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</si>
  <si>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</si>
  <si>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</si>
  <si>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</si>
  <si>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</si>
  <si>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</si>
  <si>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</si>
  <si>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</si>
  <si>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</si>
  <si>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</si>
  <si>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</si>
  <si>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</si>
  <si>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</si>
  <si>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</si>
  <si>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</si>
  <si>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</si>
  <si>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>OSTAT POŽADAVKY - DOKUMENTACE SKUTEČ PROVEDENÍ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</si>
  <si>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</si>
  <si>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</si>
  <si>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</si>
  <si>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</si>
  <si>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</si>
  <si>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</si>
  <si>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</si>
  <si>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</si>
  <si>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</si>
  <si>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</si>
  <si>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</si>
  <si>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</si>
  <si>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</si>
  <si>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</si>
  <si>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</si>
  <si>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</si>
  <si>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</si>
  <si>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</si>
  <si>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</si>
  <si>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</si>
  <si>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</si>
  <si>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</si>
  <si>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</si>
  <si>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</si>
  <si>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</si>
  <si>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</si>
  <si>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</si>
  <si>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</si>
  <si>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</si>
  <si>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</si>
  <si>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</si>
  <si>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</si>
  <si>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</si>
  <si>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</si>
  <si>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Silnice II/430</t>
  </si>
  <si>
    <t>014102</t>
  </si>
  <si>
    <t>POPLATKY ZA SKLÁDKU</t>
  </si>
  <si>
    <t>T</t>
  </si>
  <si>
    <t>Poplatek za skládku položky 12924. Objemová hmotnost 1.9 t/m3.</t>
  </si>
  <si>
    <t>VV</t>
  </si>
  <si>
    <t>(0,15 * 1166,3) * 1,9 = 332,40 [A]</t>
  </si>
  <si>
    <t>Položka zahrnuje:
- veškeré poplatky provozovateli skládky související s uložením odpadu na skládce.
Položka nezahrnuje:
- x</t>
  </si>
  <si>
    <t>a</t>
  </si>
  <si>
    <t>Poplatek za skládku. položky 12931.
objemová hmotnost 2 t/m^3</t>
  </si>
  <si>
    <t>680 * 0,25 * 2,0 = 340,00 [A]</t>
  </si>
  <si>
    <t>b</t>
  </si>
  <si>
    <t>Poplatek za skládku položky 11352. Uvažovaná hmotnost (včetně lože) - sil. obruba 172 kg/m.</t>
  </si>
  <si>
    <t>0,172 * 28,4 = 4,88 [A]</t>
  </si>
  <si>
    <t>1</t>
  </si>
  <si>
    <t>Zemní práce</t>
  </si>
  <si>
    <t>11352</t>
  </si>
  <si>
    <t>ODSTRANĚNÍ CHODNÍKOVÝCH A SILNIČNÍCH OBRUBNÍKŮ BETONOVÝCH</t>
  </si>
  <si>
    <t>M</t>
  </si>
  <si>
    <t>Odstr. bet. obrub (bez rozlišení silniční x vjezdový) vč. lože. Část délky všech betonových obrub podél sil. II/430. Skládkovné vykázáno v pol. 014102b_x000d_
včetně odvozu (odvozná vzdálenost v režii zhotovitele)
(Délka dle "02 Situace komunikace dig. AutoCAD")</t>
  </si>
  <si>
    <t>284 * 0,1 = 28,40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</si>
  <si>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</si>
  <si>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</si>
  <si>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</si>
  <si>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M3</t>
  </si>
  <si>
    <t>Frézování asfaltových vrstev v tl. 110 mm na sil. II/430.
Část použita zpět na krajnice, zbytek odvoz a likvidace v režii zhotovitele. Jedná se o třídu ZAS-T1.
(Rozměry a kubatura dle "02 Situace komunikace dig. AutoCAD" ,
"05a,b Charakteristické příčné řezy dig. AutoCAD")</t>
  </si>
  <si>
    <t>11836,6 * 0,11 = 1302,03 [A]</t>
  </si>
  <si>
    <t xml:space="preserve">Položka zahrnuje:
- veškerou manipulaci s vybouranou sutí a s vybouranými hmotami vč. uložení na skládku. 
Položka nezahrnuje:
-  poplatek za skládku</t>
  </si>
  <si>
    <t>Frézování asfaltových vrstev v tl. 70 mm na sil. II/430 lokální vysprávka horní podkladní vrstvy._x000d_
Odvoz a likvidace v režii zhotovitele. Jedná se o třídu ZAS-T1.
(Rozměry a kubatura dle "02 Situace komunikace dig. AutoCAD" ,
"05a,b Charakteristické příčné řezy dig. AutoCAD")</t>
  </si>
  <si>
    <t>11836,6 * 0,3 * 0,07 = 248,57 [A]</t>
  </si>
  <si>
    <t>12924</t>
  </si>
  <si>
    <t>ČIŠTĚNÍ KRAJNIC OD NÁNOSU TL. DO 200MM</t>
  </si>
  <si>
    <t>M2</t>
  </si>
  <si>
    <t>Odstranění svrchní vrstvy nezpevněné krajnice tl. 150 mm, včetně uložení na skládku. Poplatek za skládku pol. 014102._x000d_
Včetně odvozu (odvozná vzdálenost v režii zhotovitele)
(Rozměry a plocha dle "02 Situace komunikace dig. AutoCAD" a
"04 Vzorové příčné řezy")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</si>
  <si>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</si>
  <si>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</si>
  <si>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</si>
  <si>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Čištění příkopů prohrábnutím včetně odstranění nevyužívaných sjezdů, po dohodě s investorem._x000d_
Včetně odvozu na skládku (odvozná vzdálenost v režii zhotovitele)
(Délka dle "03 Podélný profil dig. AutoCAD")</t>
  </si>
  <si>
    <t>129946</t>
  </si>
  <si>
    <t>ČIŠTĚNÍ POTRUBÍ DN DO 400MM</t>
  </si>
  <si>
    <t>Vyčištění podélného propustku DN 400 vlevo v km 0.580 a DN neznámý vlevo v km 1.010, včetně odvozu a likvidace vzniklého odpadu v režii zhotovitele.
(Délka dle "02 Situace komunikace dig. AutoCAD")</t>
  </si>
  <si>
    <t>24,5 + 16,5 = 41,00 [A]</t>
  </si>
  <si>
    <t>Položka zahrnuje:
- vodorovnou a svislou dopravu, přemístění, přeložení, manipulace s materiálem a uložení na skládku.</t>
  </si>
  <si>
    <t>12996</t>
  </si>
  <si>
    <t>ČIŠTĚNÍ POTRUBÍ DN DO 800MM</t>
  </si>
  <si>
    <t>Vyčištění podélného propustku DN 700 vlevo v km 0.680 a DN 800 vlevo v km 0.750, včetně odvozu a likvidace vzniklého odpadu v režii zhotovitele
(Délka dle "02 Situace komunikace dig. AutoCAD")</t>
  </si>
  <si>
    <t>25,5 + 27,5 = 53,00 [A]</t>
  </si>
  <si>
    <t>5</t>
  </si>
  <si>
    <t>Komunikace</t>
  </si>
  <si>
    <t>56962</t>
  </si>
  <si>
    <t>ZPEVNĚNÍ KRAJNIC Z RECYKLOVANÉHO MATERIÁLU TL DO 100MM</t>
  </si>
  <si>
    <t>Vybudování nezpevněné krajnice tl. 0.10 m z R-Materiálu fr. 0/22. Navrhovaná šířka krajnice 0,75 m.
(Rozměry a plocha dle "02 Situace komunikace dig. AutoCAD" a
"04 Vzorové příčné řezy")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</si>
  <si>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</si>
  <si>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572214</t>
  </si>
  <si>
    <t>SPOJOVACÍ POSTŘIK Z MODIFIK EMULZE DO 0,5KG/M2</t>
  </si>
  <si>
    <t>Spojovací postřik z modif. kationaktivní asfaltovou emulzí (0.3 kg/m2) pod obrusnou vrstvou.
(Rozměry a plocha dle "02 Situace komunikace dig. AutoCAD" a
"04 Vzorové příčné řezy")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</si>
  <si>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</si>
  <si>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Spojovací postřik z modif. kationaktivní asfaltovou emulzí (0.4 kg/m2) pod ložnou vrstvou.
(Rozměry a plocha dle "02 Situace komunikace dig. AutoCAD" a
"04 Vzorové příčné řezy")</t>
  </si>
  <si>
    <t>Spojovací postřik z modif. kationaktivní asfaltovou emulzí (0.4 kg/m2) pod horní podkladní vrstvou.
(Rozměry a plocha dle "02 Situace komunikace dig. AutoCAD" a
"04 Vzorové příčné řezy")</t>
  </si>
  <si>
    <t>57280A</t>
  </si>
  <si>
    <t>PROTISMYKOVÁ ÚPRAVA POVRCHU VOZOVKY ZA STUDENA</t>
  </si>
  <si>
    <t>Realizace bezpečnostní protismykové úpravy v červené barvě v délce minimálně 30m před přechodem pro chodce v km 0,038 dle TP 213.
(Výměra dle "06 Situace trvalého dopravního značení dig. AutoCAD")</t>
  </si>
  <si>
    <t>Položka zahrnuje:
- termosetové pojivo
- zdrsňující materiál (kamenivo)
- provedení dle předepsaného technologického předpisu
- zřízení vrstvy bez rozlišení šířky, pokládání vrstvy po etapách
Položka nezahrnuje:
- x</t>
  </si>
  <si>
    <t>574B34</t>
  </si>
  <si>
    <t>ASFALTOVÝ BETON PRO OBRUSNÉ VRSTVY MODIFIK ACO 11+ TL. 40MM</t>
  </si>
  <si>
    <t>Obrusná vrstva ACO 11+ PMB 25/55-60 v tl. 0,04 m. Položka je včetně proříznutí a těsnění technologických spár.
(Rozměry a plocha dle "02 Situace komunikace dig. AutoCAD" a
"04 Vzorové příčné řezy")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</si>
  <si>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</si>
  <si>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574D66</t>
  </si>
  <si>
    <t>ASFALTOVÝ BETON PRO LOŽNÍ VRSTVY MODIFIK ACL 16+, 16S TL. 70MM</t>
  </si>
  <si>
    <t>Ložní vrstva ACL 16+ PMB 25/55-60 v tl. 0,07 m.
(Rozměry a plocha dle "02 Situace komunikace dig. AutoCAD" a
"04 Vzorové příčné řezy")</t>
  </si>
  <si>
    <t>574E68</t>
  </si>
  <si>
    <t>ASFALTOVÝ BETON PRO PODKLADNÍ VRSTVY ACP 22+, 22S TL. 70MM</t>
  </si>
  <si>
    <t>Horní podkladní vrstva ACP 22+ 50/70 v tl. 0,07 m.
(Rozměry a plocha dle "02 Situace komunikace dig. AutoCAD" a
"04 Vzorové příčné řezy")</t>
  </si>
  <si>
    <t>11836,6 * 0,3 = 3550,98 [A]</t>
  </si>
  <si>
    <t>577A2</t>
  </si>
  <si>
    <t>VÝSPRAVA TRHLIN ASFALTOVOU ZÁLIVKOU MODIFIK</t>
  </si>
  <si>
    <t>Položka zahrnuje:
- vyfrézování drážky šířky do 20mm hloubky do 40mm
- vyčištění
- nátěr
- výplň předepsanou zálivkovou hmotou
Položka nezahrnuje:
- x</t>
  </si>
  <si>
    <t>8</t>
  </si>
  <si>
    <t>Potrubí</t>
  </si>
  <si>
    <t>89923</t>
  </si>
  <si>
    <t>VÝŠKOVÁ ÚPRAVA KRYCÍCH HRNCŮ</t>
  </si>
  <si>
    <t>KUS</t>
  </si>
  <si>
    <t>Výšková úprava znaků IS (vodovod, plynovod, aj.). 
(Počet dle "02 Situace komunikace dig. AutoCAD")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</si>
  <si>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</si>
  <si>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</si>
  <si>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</si>
  <si>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9113A3</t>
  </si>
  <si>
    <t>SVODIDLO OCEL SILNIČ JEDNOSTR, ÚROVEŇ ZADRŽ N1, N2 - DEMONTÁŽ S PŘESUNEM</t>
  </si>
  <si>
    <t>Demontáž a odstranění stávajících ocel. svodidel km 0,610 vlevo.
Odvoz a likvidace v režii zhotovitele.
(Délka dle "02 Situace komunikace dig. AutoCAD")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</si>
  <si>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</si>
  <si>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914131</t>
  </si>
  <si>
    <t>DOPRAVNÍ ZNAČKY ZÁKLADNÍ VELIKOSTI OCELOVÉ FÓLIE TŘ 2 - DODÁVKA A MONTÁŽ</t>
  </si>
  <si>
    <t>Dodávka a montáž dopravních značek IP11c-2ks a E9-2ks (osobní automobil).
(Počet dle "06 Situace trvalého dopravního značení dig. AutoCAD")</t>
  </si>
  <si>
    <t>Položka zahrnuje:
- dodávku a montáž značek v požadovaném provedení
Položka nezahrnuje:
- x</t>
  </si>
  <si>
    <t>914132</t>
  </si>
  <si>
    <t>DOPRAVNÍ ZNAČKY ZÁKLADNÍ VELIKOSTI OCELOVÉ FÓLIE TŘ 2 - MONTÁŽ S PŘEMÍSTĚNÍM</t>
  </si>
  <si>
    <t>Zpětná montáž SDZ do polohy vyhovující TP 65.
(Počet dle "06 Situace trvalého dopravního značení dig. AutoCAD")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</si>
  <si>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</si>
  <si>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</si>
  <si>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</si>
  <si>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Demontáž stávajících dopravních značek A12b a P3. Odvoz a likvidace v režii zhotovitele.
(Počet dle "06 Situace trvalého dopravního značení dig. AutoCAD")</t>
  </si>
  <si>
    <t>Položka zahrnuje:
- odstranění, demontáž a odklizení materiálu s odvozem na předepsané místo
Položka nezahrnuje:
- x</t>
  </si>
  <si>
    <t>Demontáž stávajících dopravních značek. V případě nevyhovující polohy - posun SDZ, tak aby nově osazené značení bylo v souladu s TP 65. Samotné osazení vykázáno v pol. 914132.
(Počet dle "06 Situace trvalého dopravního značení dig. AutoCAD")</t>
  </si>
  <si>
    <t>914911</t>
  </si>
  <si>
    <t>SLOUPKY A STOJKY DOPRAVNÍCH ZNAČEK Z OCEL TRUBEK SE ZABETONOVÁNÍM - DODÁVKA A MONTÁŽ</t>
  </si>
  <si>
    <t>Dodávka a montáž sloupků dopravních značek k pol. 914131.
(Počet dle "06 Situace trvalého dopravního značení dig. AutoCAD")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</si>
  <si>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</si>
  <si>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</si>
  <si>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</si>
  <si>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Dodání a pokládka nátěrového systému, barva bíla.
Čáry - V1a, V2b (1,5/1,5/0,25), V2b (3/1.5/0.125), V2b (3/6/0,125), V4, V10d (0,5/0,5/0,25), V5, V7 (š. 5,0 m), V13 (0,5/1) a V13(0,5/1,5).
(Výměra dle "06 Situace trvalého dopravního značení dig. AutoCAD")</t>
  </si>
  <si>
    <t xml:space="preserve">(0,125 * 1159) + (0,25 * 255) * 1/2 + (0,125 * 238) * 2/3 + (0,125 * 165) * 1/3 + (0,25 * 2373) + (0,25 * 186) * 1/2 + (0,5 * 22) + 0.5 * 5 * 6  + 184 + 78.5 = 1108,46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</si>
  <si>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</si>
  <si>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</si>
  <si>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</si>
  <si>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91551</t>
  </si>
  <si>
    <t>VODOROVNÉ DOPRAVNÍ ZNAČENÍ - PŘEDEM PŘIPRAVENÉ SYMBOLY</t>
  </si>
  <si>
    <t>Dodání a pokládka nátěrového systému, barva bíla - strukturální plast nehlučící.
Symboly - V9a, V15.
(Výměra dle "06 Situace trvalého dopravního značení dig. AutoCAD")</t>
  </si>
  <si>
    <t>4 + 29 = 33,00 [A]</t>
  </si>
  <si>
    <t>Položka zahrnuje:
- dodání a pokládku předepsaného symbolu
- předznačení a reflexní úpravu
Položka nezahrnuje:
- x</t>
  </si>
  <si>
    <t>917224</t>
  </si>
  <si>
    <t>SILNIČNÍ A CHODNÍKOVÉ OBRUBY Z BETONOVÝCH OBRUBNÍKŮ ŠÍŘ 150MM</t>
  </si>
  <si>
    <t>Položka koresponduje s pol. 11352. Silniční/vjezdová obruba vč. osazení do bet. lože C16/20 XF1.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</si>
  <si>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</si>
  <si>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</si>
  <si>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</si>
  <si>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Proříznutí nové asfaltové vozovky (starý asf. vs. nový asf.) - vytvoření komůrky šířky 10 mm a hloubky 25 mm. 
(ZÚ, KÚ, návaznosti).
(Délka dle "02 Situace komunikace dig. AutoCAD")</t>
  </si>
  <si>
    <t>Položka zahrnuje:
- řezání vozovkové vrstvy v předepsané tloušťce
- spotřeba vody
Položka nezahrnuje:
- x</t>
  </si>
  <si>
    <t>919112</t>
  </si>
  <si>
    <t>ŘEZÁNÍ ASFALTOVÉHO KRYTU VOZOVEK TL DO 100MM</t>
  </si>
  <si>
    <t>Proříznutí stávající asfaltové vozovky po jednotlivých konstrukčních vrstvách pro potřeby frézování v místech napojení (ZÚ, KÚ, návaznosti,…) diamantovým kotoučem.
(Délka dle "02 Situace komunikace dig. AutoCAD")</t>
  </si>
  <si>
    <t>2 * 250 = 500,00 [A]</t>
  </si>
  <si>
    <t>931321</t>
  </si>
  <si>
    <t>TĚSNĚNÍ DILATAČ SPAR ASF ZÁLIVKOU MODIFIK PRŮŘ DO 100MM2</t>
  </si>
  <si>
    <t>Těsnící zálivka k položce č. 919111.
(Délka dle "02 Situace komunikace dig. AutoCAD")</t>
  </si>
  <si>
    <t>Položka zahrnuje:
- dodávku a osazení předepsaného materiálu
- očištění ploch spáry před úpravou
- očištění okolí spáry po úpravě
Položka nezahrnuje:
- těsnící profil</t>
  </si>
  <si>
    <t>SO 181</t>
  </si>
  <si>
    <t>DIO</t>
  </si>
  <si>
    <t>02720</t>
  </si>
  <si>
    <t>POMOC PRÁCE ZRÍZ NEBO ZAJIŠT REGULACI A OCHRANU DOPRAVY</t>
  </si>
  <si>
    <t>Přechodná úprava dopravního značení a objízdných tras, včetně údržby a úprav během stavebních prací v souladu s TP66-II.vydání "Zásady pro označování pracovních míst na PK" a splatnými předpisy pro navrhování DZ na PK, vč. vyhlášky č. 294/2015 Sb.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nájmu. Včetně provizorního vodorovného značení.
Zahrnuje provizorní dopravní značení po celou dobu stavby.
Vše v režii zhotovitele.</t>
  </si>
  <si>
    <t>zahrnuje veškeré náklady spojené s objednatelem požadovanými zarízeními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</si>
</sst>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30">
      <c r="A15" s="29" t="s">
        <v>36</v>
      </c>
      <c r="B15" s="35"/>
      <c r="C15" s="36"/>
      <c r="D15" s="36"/>
      <c r="E15" s="31" t="s">
        <v>37</v>
      </c>
      <c r="F15" s="36"/>
      <c r="G15" s="36"/>
      <c r="H15" s="36"/>
      <c r="I15" s="36"/>
      <c r="J15" s="37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31" t="s">
        <v>43</v>
      </c>
      <c r="F17" s="36"/>
      <c r="G17" s="36"/>
      <c r="H17" s="36"/>
      <c r="I17" s="36"/>
      <c r="J17" s="37"/>
    </row>
    <row r="18" ht="75">
      <c r="A18" s="29" t="s">
        <v>36</v>
      </c>
      <c r="B18" s="38"/>
      <c r="C18" s="39"/>
      <c r="D18" s="39"/>
      <c r="E18" s="31" t="s">
        <v>44</v>
      </c>
      <c r="F18" s="39"/>
      <c r="G18" s="39"/>
      <c r="H18" s="39"/>
      <c r="I18" s="39"/>
      <c r="J18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45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SUMIFS(I10:I48,A10:A48,"P")</f>
        <v>0</v>
      </c>
      <c r="J9" s="28"/>
    </row>
    <row r="10" ht="30">
      <c r="A10" s="29" t="s">
        <v>29</v>
      </c>
      <c r="B10" s="29">
        <v>1</v>
      </c>
      <c r="C10" s="30" t="s">
        <v>46</v>
      </c>
      <c r="D10" s="29" t="s">
        <v>47</v>
      </c>
      <c r="E10" s="31" t="s">
        <v>48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49</v>
      </c>
      <c r="D13" s="29" t="s">
        <v>47</v>
      </c>
      <c r="E13" s="31" t="s">
        <v>50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3</v>
      </c>
      <c r="C16" s="30" t="s">
        <v>51</v>
      </c>
      <c r="D16" s="29" t="s">
        <v>47</v>
      </c>
      <c r="E16" s="31" t="s">
        <v>52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4</v>
      </c>
      <c r="C19" s="30" t="s">
        <v>53</v>
      </c>
      <c r="D19" s="29" t="s">
        <v>47</v>
      </c>
      <c r="E19" s="31" t="s">
        <v>54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5</v>
      </c>
      <c r="C22" s="30" t="s">
        <v>55</v>
      </c>
      <c r="D22" s="29" t="s">
        <v>47</v>
      </c>
      <c r="E22" s="31" t="s">
        <v>56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6</v>
      </c>
      <c r="C25" s="30" t="s">
        <v>57</v>
      </c>
      <c r="D25" s="29" t="s">
        <v>47</v>
      </c>
      <c r="E25" s="31" t="s">
        <v>58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7</v>
      </c>
      <c r="C28" s="30" t="s">
        <v>59</v>
      </c>
      <c r="D28" s="29" t="s">
        <v>47</v>
      </c>
      <c r="E28" s="31" t="s">
        <v>60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1" t="s">
        <v>31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 ht="30">
      <c r="A31" s="29" t="s">
        <v>29</v>
      </c>
      <c r="B31" s="29">
        <v>8</v>
      </c>
      <c r="C31" s="30" t="s">
        <v>61</v>
      </c>
      <c r="D31" s="29" t="s">
        <v>47</v>
      </c>
      <c r="E31" s="31" t="s">
        <v>62</v>
      </c>
      <c r="F31" s="32" t="s">
        <v>33</v>
      </c>
      <c r="G31" s="33">
        <v>1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30">
      <c r="A34" s="29" t="s">
        <v>29</v>
      </c>
      <c r="B34" s="29">
        <v>9</v>
      </c>
      <c r="C34" s="30" t="s">
        <v>63</v>
      </c>
      <c r="D34" s="29" t="s">
        <v>47</v>
      </c>
      <c r="E34" s="31" t="s">
        <v>64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 ht="30">
      <c r="A37" s="29" t="s">
        <v>29</v>
      </c>
      <c r="B37" s="29">
        <v>10</v>
      </c>
      <c r="C37" s="30" t="s">
        <v>65</v>
      </c>
      <c r="D37" s="29" t="s">
        <v>47</v>
      </c>
      <c r="E37" s="31" t="s">
        <v>66</v>
      </c>
      <c r="F37" s="32" t="s">
        <v>33</v>
      </c>
      <c r="G37" s="33">
        <v>1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>
      <c r="A39" s="29" t="s">
        <v>36</v>
      </c>
      <c r="B39" s="35"/>
      <c r="C39" s="36"/>
      <c r="D39" s="36"/>
      <c r="E39" s="41" t="s">
        <v>31</v>
      </c>
      <c r="F39" s="36"/>
      <c r="G39" s="36"/>
      <c r="H39" s="36"/>
      <c r="I39" s="36"/>
      <c r="J39" s="37"/>
    </row>
    <row r="40" ht="30">
      <c r="A40" s="29" t="s">
        <v>29</v>
      </c>
      <c r="B40" s="29">
        <v>11</v>
      </c>
      <c r="C40" s="30" t="s">
        <v>67</v>
      </c>
      <c r="D40" s="29" t="s">
        <v>47</v>
      </c>
      <c r="E40" s="31" t="s">
        <v>68</v>
      </c>
      <c r="F40" s="32" t="s">
        <v>33</v>
      </c>
      <c r="G40" s="33">
        <v>1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>
      <c r="A42" s="29" t="s">
        <v>36</v>
      </c>
      <c r="B42" s="35"/>
      <c r="C42" s="36"/>
      <c r="D42" s="36"/>
      <c r="E42" s="41" t="s">
        <v>31</v>
      </c>
      <c r="F42" s="36"/>
      <c r="G42" s="36"/>
      <c r="H42" s="36"/>
      <c r="I42" s="36"/>
      <c r="J42" s="37"/>
    </row>
    <row r="43">
      <c r="A43" s="29" t="s">
        <v>29</v>
      </c>
      <c r="B43" s="29">
        <v>12</v>
      </c>
      <c r="C43" s="30" t="s">
        <v>69</v>
      </c>
      <c r="D43" s="29" t="s">
        <v>47</v>
      </c>
      <c r="E43" s="31" t="s">
        <v>70</v>
      </c>
      <c r="F43" s="32" t="s">
        <v>33</v>
      </c>
      <c r="G43" s="33">
        <v>1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41" t="s">
        <v>31</v>
      </c>
      <c r="F44" s="36"/>
      <c r="G44" s="36"/>
      <c r="H44" s="36"/>
      <c r="I44" s="36"/>
      <c r="J44" s="37"/>
    </row>
    <row r="45">
      <c r="A45" s="29" t="s">
        <v>36</v>
      </c>
      <c r="B45" s="35"/>
      <c r="C45" s="36"/>
      <c r="D45" s="36"/>
      <c r="E45" s="41" t="s">
        <v>31</v>
      </c>
      <c r="F45" s="36"/>
      <c r="G45" s="36"/>
      <c r="H45" s="36"/>
      <c r="I45" s="36"/>
      <c r="J45" s="37"/>
    </row>
    <row r="46" ht="30">
      <c r="A46" s="29" t="s">
        <v>29</v>
      </c>
      <c r="B46" s="29">
        <v>13</v>
      </c>
      <c r="C46" s="30" t="s">
        <v>71</v>
      </c>
      <c r="D46" s="29" t="s">
        <v>47</v>
      </c>
      <c r="E46" s="31" t="s">
        <v>72</v>
      </c>
      <c r="F46" s="32" t="s">
        <v>33</v>
      </c>
      <c r="G46" s="33">
        <v>1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41" t="s">
        <v>31</v>
      </c>
      <c r="F47" s="36"/>
      <c r="G47" s="36"/>
      <c r="H47" s="36"/>
      <c r="I47" s="36"/>
      <c r="J47" s="37"/>
    </row>
    <row r="48">
      <c r="A48" s="29" t="s">
        <v>36</v>
      </c>
      <c r="B48" s="38"/>
      <c r="C48" s="39"/>
      <c r="D48" s="39"/>
      <c r="E48" s="42" t="s">
        <v>31</v>
      </c>
      <c r="F48" s="39"/>
      <c r="G48" s="39"/>
      <c r="H48" s="39"/>
      <c r="I48" s="39"/>
      <c r="J48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SUMIFS(I8:I123,A8:A123,"SD")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75</v>
      </c>
      <c r="D9" s="29" t="s">
        <v>31</v>
      </c>
      <c r="E9" s="31" t="s">
        <v>76</v>
      </c>
      <c r="F9" s="32" t="s">
        <v>77</v>
      </c>
      <c r="G9" s="33">
        <v>332.39999999999998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78</v>
      </c>
      <c r="F10" s="36"/>
      <c r="G10" s="36"/>
      <c r="H10" s="36"/>
      <c r="I10" s="36"/>
      <c r="J10" s="37"/>
    </row>
    <row r="11">
      <c r="A11" s="29" t="s">
        <v>79</v>
      </c>
      <c r="B11" s="35"/>
      <c r="C11" s="36"/>
      <c r="D11" s="36"/>
      <c r="E11" s="43" t="s">
        <v>80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81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75</v>
      </c>
      <c r="D13" s="29" t="s">
        <v>82</v>
      </c>
      <c r="E13" s="31" t="s">
        <v>76</v>
      </c>
      <c r="F13" s="32" t="s">
        <v>77</v>
      </c>
      <c r="G13" s="33">
        <v>340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83</v>
      </c>
      <c r="F14" s="36"/>
      <c r="G14" s="36"/>
      <c r="H14" s="36"/>
      <c r="I14" s="36"/>
      <c r="J14" s="37"/>
    </row>
    <row r="15">
      <c r="A15" s="29" t="s">
        <v>79</v>
      </c>
      <c r="B15" s="35"/>
      <c r="C15" s="36"/>
      <c r="D15" s="36"/>
      <c r="E15" s="43" t="s">
        <v>84</v>
      </c>
      <c r="F15" s="36"/>
      <c r="G15" s="36"/>
      <c r="H15" s="36"/>
      <c r="I15" s="36"/>
      <c r="J15" s="37"/>
    </row>
    <row r="16" ht="75">
      <c r="A16" s="29" t="s">
        <v>36</v>
      </c>
      <c r="B16" s="35"/>
      <c r="C16" s="36"/>
      <c r="D16" s="36"/>
      <c r="E16" s="31" t="s">
        <v>81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75</v>
      </c>
      <c r="D17" s="29" t="s">
        <v>85</v>
      </c>
      <c r="E17" s="31" t="s">
        <v>76</v>
      </c>
      <c r="F17" s="32" t="s">
        <v>77</v>
      </c>
      <c r="G17" s="33">
        <v>4.8799999999999999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 ht="30">
      <c r="A18" s="29" t="s">
        <v>34</v>
      </c>
      <c r="B18" s="35"/>
      <c r="C18" s="36"/>
      <c r="D18" s="36"/>
      <c r="E18" s="31" t="s">
        <v>86</v>
      </c>
      <c r="F18" s="36"/>
      <c r="G18" s="36"/>
      <c r="H18" s="36"/>
      <c r="I18" s="36"/>
      <c r="J18" s="37"/>
    </row>
    <row r="19">
      <c r="A19" s="29" t="s">
        <v>79</v>
      </c>
      <c r="B19" s="35"/>
      <c r="C19" s="36"/>
      <c r="D19" s="36"/>
      <c r="E19" s="43" t="s">
        <v>87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81</v>
      </c>
      <c r="F20" s="36"/>
      <c r="G20" s="36"/>
      <c r="H20" s="36"/>
      <c r="I20" s="36"/>
      <c r="J20" s="37"/>
    </row>
    <row r="21">
      <c r="A21" s="23" t="s">
        <v>26</v>
      </c>
      <c r="B21" s="24"/>
      <c r="C21" s="25" t="s">
        <v>88</v>
      </c>
      <c r="D21" s="26"/>
      <c r="E21" s="23" t="s">
        <v>89</v>
      </c>
      <c r="F21" s="26"/>
      <c r="G21" s="26"/>
      <c r="H21" s="26"/>
      <c r="I21" s="27">
        <f>SUMIFS(I22:I47,A22:A47,"P")</f>
        <v>0</v>
      </c>
      <c r="J21" s="28"/>
    </row>
    <row r="22">
      <c r="A22" s="29" t="s">
        <v>29</v>
      </c>
      <c r="B22" s="29">
        <v>4</v>
      </c>
      <c r="C22" s="30" t="s">
        <v>90</v>
      </c>
      <c r="D22" s="29" t="s">
        <v>31</v>
      </c>
      <c r="E22" s="31" t="s">
        <v>91</v>
      </c>
      <c r="F22" s="32" t="s">
        <v>92</v>
      </c>
      <c r="G22" s="33">
        <v>28.399999999999999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75">
      <c r="A23" s="29" t="s">
        <v>34</v>
      </c>
      <c r="B23" s="35"/>
      <c r="C23" s="36"/>
      <c r="D23" s="36"/>
      <c r="E23" s="31" t="s">
        <v>93</v>
      </c>
      <c r="F23" s="36"/>
      <c r="G23" s="36"/>
      <c r="H23" s="36"/>
      <c r="I23" s="36"/>
      <c r="J23" s="37"/>
    </row>
    <row r="24">
      <c r="A24" s="29" t="s">
        <v>79</v>
      </c>
      <c r="B24" s="35"/>
      <c r="C24" s="36"/>
      <c r="D24" s="36"/>
      <c r="E24" s="43" t="s">
        <v>94</v>
      </c>
      <c r="F24" s="36"/>
      <c r="G24" s="36"/>
      <c r="H24" s="36"/>
      <c r="I24" s="36"/>
      <c r="J24" s="37"/>
    </row>
    <row r="25" ht="120">
      <c r="A25" s="29" t="s">
        <v>36</v>
      </c>
      <c r="B25" s="35"/>
      <c r="C25" s="36"/>
      <c r="D25" s="36"/>
      <c r="E25" s="31" t="s">
        <v>95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96</v>
      </c>
      <c r="D26" s="29" t="s">
        <v>31</v>
      </c>
      <c r="E26" s="31" t="s">
        <v>97</v>
      </c>
      <c r="F26" s="32" t="s">
        <v>98</v>
      </c>
      <c r="G26" s="33">
        <v>1302.03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 ht="75">
      <c r="A27" s="29" t="s">
        <v>34</v>
      </c>
      <c r="B27" s="35"/>
      <c r="C27" s="36"/>
      <c r="D27" s="36"/>
      <c r="E27" s="31" t="s">
        <v>99</v>
      </c>
      <c r="F27" s="36"/>
      <c r="G27" s="36"/>
      <c r="H27" s="36"/>
      <c r="I27" s="36"/>
      <c r="J27" s="37"/>
    </row>
    <row r="28">
      <c r="A28" s="29" t="s">
        <v>79</v>
      </c>
      <c r="B28" s="35"/>
      <c r="C28" s="36"/>
      <c r="D28" s="36"/>
      <c r="E28" s="43" t="s">
        <v>100</v>
      </c>
      <c r="F28" s="36"/>
      <c r="G28" s="36"/>
      <c r="H28" s="36"/>
      <c r="I28" s="36"/>
      <c r="J28" s="37"/>
    </row>
    <row r="29" ht="75">
      <c r="A29" s="29" t="s">
        <v>36</v>
      </c>
      <c r="B29" s="35"/>
      <c r="C29" s="36"/>
      <c r="D29" s="36"/>
      <c r="E29" s="31" t="s">
        <v>101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96</v>
      </c>
      <c r="D30" s="29" t="s">
        <v>82</v>
      </c>
      <c r="E30" s="31" t="s">
        <v>97</v>
      </c>
      <c r="F30" s="32" t="s">
        <v>98</v>
      </c>
      <c r="G30" s="33">
        <v>248.56999999999999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 ht="75">
      <c r="A31" s="29" t="s">
        <v>34</v>
      </c>
      <c r="B31" s="35"/>
      <c r="C31" s="36"/>
      <c r="D31" s="36"/>
      <c r="E31" s="31" t="s">
        <v>102</v>
      </c>
      <c r="F31" s="36"/>
      <c r="G31" s="36"/>
      <c r="H31" s="36"/>
      <c r="I31" s="36"/>
      <c r="J31" s="37"/>
    </row>
    <row r="32">
      <c r="A32" s="29" t="s">
        <v>79</v>
      </c>
      <c r="B32" s="35"/>
      <c r="C32" s="36"/>
      <c r="D32" s="36"/>
      <c r="E32" s="43" t="s">
        <v>103</v>
      </c>
      <c r="F32" s="36"/>
      <c r="G32" s="36"/>
      <c r="H32" s="36"/>
      <c r="I32" s="36"/>
      <c r="J32" s="37"/>
    </row>
    <row r="33" ht="75">
      <c r="A33" s="29" t="s">
        <v>36</v>
      </c>
      <c r="B33" s="35"/>
      <c r="C33" s="36"/>
      <c r="D33" s="36"/>
      <c r="E33" s="31" t="s">
        <v>101</v>
      </c>
      <c r="F33" s="36"/>
      <c r="G33" s="36"/>
      <c r="H33" s="36"/>
      <c r="I33" s="36"/>
      <c r="J33" s="37"/>
    </row>
    <row r="34">
      <c r="A34" s="29" t="s">
        <v>29</v>
      </c>
      <c r="B34" s="29">
        <v>7</v>
      </c>
      <c r="C34" s="30" t="s">
        <v>104</v>
      </c>
      <c r="D34" s="29" t="s">
        <v>31</v>
      </c>
      <c r="E34" s="31" t="s">
        <v>105</v>
      </c>
      <c r="F34" s="32" t="s">
        <v>106</v>
      </c>
      <c r="G34" s="33">
        <v>1166.3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 ht="75">
      <c r="A35" s="29" t="s">
        <v>34</v>
      </c>
      <c r="B35" s="35"/>
      <c r="C35" s="36"/>
      <c r="D35" s="36"/>
      <c r="E35" s="31" t="s">
        <v>107</v>
      </c>
      <c r="F35" s="36"/>
      <c r="G35" s="36"/>
      <c r="H35" s="36"/>
      <c r="I35" s="36"/>
      <c r="J35" s="37"/>
    </row>
    <row r="36" ht="120">
      <c r="A36" s="29" t="s">
        <v>36</v>
      </c>
      <c r="B36" s="35"/>
      <c r="C36" s="36"/>
      <c r="D36" s="36"/>
      <c r="E36" s="31" t="s">
        <v>108</v>
      </c>
      <c r="F36" s="36"/>
      <c r="G36" s="36"/>
      <c r="H36" s="36"/>
      <c r="I36" s="36"/>
      <c r="J36" s="37"/>
    </row>
    <row r="37">
      <c r="A37" s="29" t="s">
        <v>29</v>
      </c>
      <c r="B37" s="29">
        <v>8</v>
      </c>
      <c r="C37" s="30" t="s">
        <v>109</v>
      </c>
      <c r="D37" s="29" t="s">
        <v>31</v>
      </c>
      <c r="E37" s="31" t="s">
        <v>110</v>
      </c>
      <c r="F37" s="32" t="s">
        <v>92</v>
      </c>
      <c r="G37" s="33">
        <v>680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 ht="60">
      <c r="A38" s="29" t="s">
        <v>34</v>
      </c>
      <c r="B38" s="35"/>
      <c r="C38" s="36"/>
      <c r="D38" s="36"/>
      <c r="E38" s="31" t="s">
        <v>111</v>
      </c>
      <c r="F38" s="36"/>
      <c r="G38" s="36"/>
      <c r="H38" s="36"/>
      <c r="I38" s="36"/>
      <c r="J38" s="37"/>
    </row>
    <row r="39" ht="120">
      <c r="A39" s="29" t="s">
        <v>36</v>
      </c>
      <c r="B39" s="35"/>
      <c r="C39" s="36"/>
      <c r="D39" s="36"/>
      <c r="E39" s="31" t="s">
        <v>108</v>
      </c>
      <c r="F39" s="36"/>
      <c r="G39" s="36"/>
      <c r="H39" s="36"/>
      <c r="I39" s="36"/>
      <c r="J39" s="37"/>
    </row>
    <row r="40">
      <c r="A40" s="29" t="s">
        <v>29</v>
      </c>
      <c r="B40" s="29">
        <v>9</v>
      </c>
      <c r="C40" s="30" t="s">
        <v>112</v>
      </c>
      <c r="D40" s="29" t="s">
        <v>31</v>
      </c>
      <c r="E40" s="31" t="s">
        <v>113</v>
      </c>
      <c r="F40" s="32" t="s">
        <v>92</v>
      </c>
      <c r="G40" s="33">
        <v>41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 ht="60">
      <c r="A41" s="29" t="s">
        <v>34</v>
      </c>
      <c r="B41" s="35"/>
      <c r="C41" s="36"/>
      <c r="D41" s="36"/>
      <c r="E41" s="31" t="s">
        <v>114</v>
      </c>
      <c r="F41" s="36"/>
      <c r="G41" s="36"/>
      <c r="H41" s="36"/>
      <c r="I41" s="36"/>
      <c r="J41" s="37"/>
    </row>
    <row r="42">
      <c r="A42" s="29" t="s">
        <v>79</v>
      </c>
      <c r="B42" s="35"/>
      <c r="C42" s="36"/>
      <c r="D42" s="36"/>
      <c r="E42" s="43" t="s">
        <v>115</v>
      </c>
      <c r="F42" s="36"/>
      <c r="G42" s="36"/>
      <c r="H42" s="36"/>
      <c r="I42" s="36"/>
      <c r="J42" s="37"/>
    </row>
    <row r="43" ht="45">
      <c r="A43" s="29" t="s">
        <v>36</v>
      </c>
      <c r="B43" s="35"/>
      <c r="C43" s="36"/>
      <c r="D43" s="36"/>
      <c r="E43" s="31" t="s">
        <v>116</v>
      </c>
      <c r="F43" s="36"/>
      <c r="G43" s="36"/>
      <c r="H43" s="36"/>
      <c r="I43" s="36"/>
      <c r="J43" s="37"/>
    </row>
    <row r="44">
      <c r="A44" s="29" t="s">
        <v>29</v>
      </c>
      <c r="B44" s="29">
        <v>10</v>
      </c>
      <c r="C44" s="30" t="s">
        <v>117</v>
      </c>
      <c r="D44" s="29" t="s">
        <v>31</v>
      </c>
      <c r="E44" s="31" t="s">
        <v>118</v>
      </c>
      <c r="F44" s="32" t="s">
        <v>92</v>
      </c>
      <c r="G44" s="33">
        <v>53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 ht="45">
      <c r="A45" s="29" t="s">
        <v>34</v>
      </c>
      <c r="B45" s="35"/>
      <c r="C45" s="36"/>
      <c r="D45" s="36"/>
      <c r="E45" s="31" t="s">
        <v>119</v>
      </c>
      <c r="F45" s="36"/>
      <c r="G45" s="36"/>
      <c r="H45" s="36"/>
      <c r="I45" s="36"/>
      <c r="J45" s="37"/>
    </row>
    <row r="46">
      <c r="A46" s="29" t="s">
        <v>79</v>
      </c>
      <c r="B46" s="35"/>
      <c r="C46" s="36"/>
      <c r="D46" s="36"/>
      <c r="E46" s="43" t="s">
        <v>120</v>
      </c>
      <c r="F46" s="36"/>
      <c r="G46" s="36"/>
      <c r="H46" s="36"/>
      <c r="I46" s="36"/>
      <c r="J46" s="37"/>
    </row>
    <row r="47" ht="45">
      <c r="A47" s="29" t="s">
        <v>36</v>
      </c>
      <c r="B47" s="35"/>
      <c r="C47" s="36"/>
      <c r="D47" s="36"/>
      <c r="E47" s="31" t="s">
        <v>116</v>
      </c>
      <c r="F47" s="36"/>
      <c r="G47" s="36"/>
      <c r="H47" s="36"/>
      <c r="I47" s="36"/>
      <c r="J47" s="37"/>
    </row>
    <row r="48">
      <c r="A48" s="23" t="s">
        <v>26</v>
      </c>
      <c r="B48" s="24"/>
      <c r="C48" s="25" t="s">
        <v>121</v>
      </c>
      <c r="D48" s="26"/>
      <c r="E48" s="23" t="s">
        <v>122</v>
      </c>
      <c r="F48" s="26"/>
      <c r="G48" s="26"/>
      <c r="H48" s="26"/>
      <c r="I48" s="27">
        <f>SUMIFS(I49:I76,A49:A76,"P")</f>
        <v>0</v>
      </c>
      <c r="J48" s="28"/>
    </row>
    <row r="49">
      <c r="A49" s="29" t="s">
        <v>29</v>
      </c>
      <c r="B49" s="29">
        <v>11</v>
      </c>
      <c r="C49" s="30" t="s">
        <v>123</v>
      </c>
      <c r="D49" s="29" t="s">
        <v>31</v>
      </c>
      <c r="E49" s="31" t="s">
        <v>124</v>
      </c>
      <c r="F49" s="32" t="s">
        <v>106</v>
      </c>
      <c r="G49" s="33">
        <v>1166.3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 ht="60">
      <c r="A50" s="29" t="s">
        <v>34</v>
      </c>
      <c r="B50" s="35"/>
      <c r="C50" s="36"/>
      <c r="D50" s="36"/>
      <c r="E50" s="31" t="s">
        <v>125</v>
      </c>
      <c r="F50" s="36"/>
      <c r="G50" s="36"/>
      <c r="H50" s="36"/>
      <c r="I50" s="36"/>
      <c r="J50" s="37"/>
    </row>
    <row r="51" ht="120">
      <c r="A51" s="29" t="s">
        <v>36</v>
      </c>
      <c r="B51" s="35"/>
      <c r="C51" s="36"/>
      <c r="D51" s="36"/>
      <c r="E51" s="31" t="s">
        <v>126</v>
      </c>
      <c r="F51" s="36"/>
      <c r="G51" s="36"/>
      <c r="H51" s="36"/>
      <c r="I51" s="36"/>
      <c r="J51" s="37"/>
    </row>
    <row r="52">
      <c r="A52" s="29" t="s">
        <v>29</v>
      </c>
      <c r="B52" s="29">
        <v>12</v>
      </c>
      <c r="C52" s="30" t="s">
        <v>127</v>
      </c>
      <c r="D52" s="29" t="s">
        <v>31</v>
      </c>
      <c r="E52" s="31" t="s">
        <v>128</v>
      </c>
      <c r="F52" s="32" t="s">
        <v>106</v>
      </c>
      <c r="G52" s="33">
        <v>11895.780000000001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 ht="60">
      <c r="A53" s="29" t="s">
        <v>34</v>
      </c>
      <c r="B53" s="35"/>
      <c r="C53" s="36"/>
      <c r="D53" s="36"/>
      <c r="E53" s="31" t="s">
        <v>129</v>
      </c>
      <c r="F53" s="36"/>
      <c r="G53" s="36"/>
      <c r="H53" s="36"/>
      <c r="I53" s="36"/>
      <c r="J53" s="37"/>
    </row>
    <row r="54" ht="120">
      <c r="A54" s="29" t="s">
        <v>36</v>
      </c>
      <c r="B54" s="35"/>
      <c r="C54" s="36"/>
      <c r="D54" s="36"/>
      <c r="E54" s="31" t="s">
        <v>130</v>
      </c>
      <c r="F54" s="36"/>
      <c r="G54" s="36"/>
      <c r="H54" s="36"/>
      <c r="I54" s="36"/>
      <c r="J54" s="37"/>
    </row>
    <row r="55">
      <c r="A55" s="29" t="s">
        <v>29</v>
      </c>
      <c r="B55" s="29">
        <v>13</v>
      </c>
      <c r="C55" s="30" t="s">
        <v>127</v>
      </c>
      <c r="D55" s="29" t="s">
        <v>82</v>
      </c>
      <c r="E55" s="31" t="s">
        <v>128</v>
      </c>
      <c r="F55" s="32" t="s">
        <v>106</v>
      </c>
      <c r="G55" s="33">
        <v>12014.15</v>
      </c>
      <c r="H55" s="33">
        <v>0</v>
      </c>
      <c r="I55" s="33">
        <f>ROUND(G55*H55,P4)</f>
        <v>0</v>
      </c>
      <c r="J55" s="29"/>
      <c r="O55" s="34">
        <f>I55*0.21</f>
        <v>0</v>
      </c>
      <c r="P55">
        <v>3</v>
      </c>
    </row>
    <row r="56" ht="60">
      <c r="A56" s="29" t="s">
        <v>34</v>
      </c>
      <c r="B56" s="35"/>
      <c r="C56" s="36"/>
      <c r="D56" s="36"/>
      <c r="E56" s="31" t="s">
        <v>131</v>
      </c>
      <c r="F56" s="36"/>
      <c r="G56" s="36"/>
      <c r="H56" s="36"/>
      <c r="I56" s="36"/>
      <c r="J56" s="37"/>
    </row>
    <row r="57" ht="120">
      <c r="A57" s="29" t="s">
        <v>36</v>
      </c>
      <c r="B57" s="35"/>
      <c r="C57" s="36"/>
      <c r="D57" s="36"/>
      <c r="E57" s="31" t="s">
        <v>130</v>
      </c>
      <c r="F57" s="36"/>
      <c r="G57" s="36"/>
      <c r="H57" s="36"/>
      <c r="I57" s="36"/>
      <c r="J57" s="37"/>
    </row>
    <row r="58">
      <c r="A58" s="29" t="s">
        <v>29</v>
      </c>
      <c r="B58" s="29">
        <v>14</v>
      </c>
      <c r="C58" s="30" t="s">
        <v>127</v>
      </c>
      <c r="D58" s="29" t="s">
        <v>85</v>
      </c>
      <c r="E58" s="31" t="s">
        <v>128</v>
      </c>
      <c r="F58" s="32" t="s">
        <v>106</v>
      </c>
      <c r="G58" s="33">
        <v>3550.98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 ht="60">
      <c r="A59" s="29" t="s">
        <v>34</v>
      </c>
      <c r="B59" s="35"/>
      <c r="C59" s="36"/>
      <c r="D59" s="36"/>
      <c r="E59" s="31" t="s">
        <v>132</v>
      </c>
      <c r="F59" s="36"/>
      <c r="G59" s="36"/>
      <c r="H59" s="36"/>
      <c r="I59" s="36"/>
      <c r="J59" s="37"/>
    </row>
    <row r="60" ht="120">
      <c r="A60" s="29" t="s">
        <v>36</v>
      </c>
      <c r="B60" s="35"/>
      <c r="C60" s="36"/>
      <c r="D60" s="36"/>
      <c r="E60" s="31" t="s">
        <v>130</v>
      </c>
      <c r="F60" s="36"/>
      <c r="G60" s="36"/>
      <c r="H60" s="36"/>
      <c r="I60" s="36"/>
      <c r="J60" s="37"/>
    </row>
    <row r="61">
      <c r="A61" s="29" t="s">
        <v>29</v>
      </c>
      <c r="B61" s="29">
        <v>15</v>
      </c>
      <c r="C61" s="30" t="s">
        <v>133</v>
      </c>
      <c r="D61" s="29" t="s">
        <v>31</v>
      </c>
      <c r="E61" s="31" t="s">
        <v>134</v>
      </c>
      <c r="F61" s="32" t="s">
        <v>106</v>
      </c>
      <c r="G61" s="33">
        <v>184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 ht="45">
      <c r="A62" s="29" t="s">
        <v>34</v>
      </c>
      <c r="B62" s="35"/>
      <c r="C62" s="36"/>
      <c r="D62" s="36"/>
      <c r="E62" s="31" t="s">
        <v>135</v>
      </c>
      <c r="F62" s="36"/>
      <c r="G62" s="36"/>
      <c r="H62" s="36"/>
      <c r="I62" s="36"/>
      <c r="J62" s="37"/>
    </row>
    <row r="63" ht="105">
      <c r="A63" s="29" t="s">
        <v>36</v>
      </c>
      <c r="B63" s="35"/>
      <c r="C63" s="36"/>
      <c r="D63" s="36"/>
      <c r="E63" s="31" t="s">
        <v>136</v>
      </c>
      <c r="F63" s="36"/>
      <c r="G63" s="36"/>
      <c r="H63" s="36"/>
      <c r="I63" s="36"/>
      <c r="J63" s="37"/>
    </row>
    <row r="64">
      <c r="A64" s="29" t="s">
        <v>29</v>
      </c>
      <c r="B64" s="29">
        <v>16</v>
      </c>
      <c r="C64" s="30" t="s">
        <v>137</v>
      </c>
      <c r="D64" s="29" t="s">
        <v>31</v>
      </c>
      <c r="E64" s="31" t="s">
        <v>138</v>
      </c>
      <c r="F64" s="32" t="s">
        <v>106</v>
      </c>
      <c r="G64" s="33">
        <v>11836.6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 ht="60">
      <c r="A65" s="29" t="s">
        <v>34</v>
      </c>
      <c r="B65" s="35"/>
      <c r="C65" s="36"/>
      <c r="D65" s="36"/>
      <c r="E65" s="31" t="s">
        <v>139</v>
      </c>
      <c r="F65" s="36"/>
      <c r="G65" s="36"/>
      <c r="H65" s="36"/>
      <c r="I65" s="36"/>
      <c r="J65" s="37"/>
    </row>
    <row r="66" ht="195">
      <c r="A66" s="29" t="s">
        <v>36</v>
      </c>
      <c r="B66" s="35"/>
      <c r="C66" s="36"/>
      <c r="D66" s="36"/>
      <c r="E66" s="31" t="s">
        <v>140</v>
      </c>
      <c r="F66" s="36"/>
      <c r="G66" s="36"/>
      <c r="H66" s="36"/>
      <c r="I66" s="36"/>
      <c r="J66" s="37"/>
    </row>
    <row r="67">
      <c r="A67" s="29" t="s">
        <v>29</v>
      </c>
      <c r="B67" s="29">
        <v>17</v>
      </c>
      <c r="C67" s="30" t="s">
        <v>141</v>
      </c>
      <c r="D67" s="29" t="s">
        <v>31</v>
      </c>
      <c r="E67" s="31" t="s">
        <v>142</v>
      </c>
      <c r="F67" s="32" t="s">
        <v>106</v>
      </c>
      <c r="G67" s="33">
        <v>11954.969999999999</v>
      </c>
      <c r="H67" s="33">
        <v>0</v>
      </c>
      <c r="I67" s="33">
        <f>ROUND(G67*H67,P4)</f>
        <v>0</v>
      </c>
      <c r="J67" s="29"/>
      <c r="O67" s="34">
        <f>I67*0.21</f>
        <v>0</v>
      </c>
      <c r="P67">
        <v>3</v>
      </c>
    </row>
    <row r="68" ht="45">
      <c r="A68" s="29" t="s">
        <v>34</v>
      </c>
      <c r="B68" s="35"/>
      <c r="C68" s="36"/>
      <c r="D68" s="36"/>
      <c r="E68" s="31" t="s">
        <v>143</v>
      </c>
      <c r="F68" s="36"/>
      <c r="G68" s="36"/>
      <c r="H68" s="36"/>
      <c r="I68" s="36"/>
      <c r="J68" s="37"/>
    </row>
    <row r="69" ht="195">
      <c r="A69" s="29" t="s">
        <v>36</v>
      </c>
      <c r="B69" s="35"/>
      <c r="C69" s="36"/>
      <c r="D69" s="36"/>
      <c r="E69" s="31" t="s">
        <v>140</v>
      </c>
      <c r="F69" s="36"/>
      <c r="G69" s="36"/>
      <c r="H69" s="36"/>
      <c r="I69" s="36"/>
      <c r="J69" s="37"/>
    </row>
    <row r="70">
      <c r="A70" s="29" t="s">
        <v>29</v>
      </c>
      <c r="B70" s="29">
        <v>18</v>
      </c>
      <c r="C70" s="30" t="s">
        <v>144</v>
      </c>
      <c r="D70" s="29" t="s">
        <v>31</v>
      </c>
      <c r="E70" s="31" t="s">
        <v>145</v>
      </c>
      <c r="F70" s="32" t="s">
        <v>106</v>
      </c>
      <c r="G70" s="33">
        <v>3550.98</v>
      </c>
      <c r="H70" s="33">
        <v>0</v>
      </c>
      <c r="I70" s="33">
        <f>ROUND(G70*H70,P4)</f>
        <v>0</v>
      </c>
      <c r="J70" s="29"/>
      <c r="O70" s="34">
        <f>I70*0.21</f>
        <v>0</v>
      </c>
      <c r="P70">
        <v>3</v>
      </c>
    </row>
    <row r="71" ht="45">
      <c r="A71" s="29" t="s">
        <v>34</v>
      </c>
      <c r="B71" s="35"/>
      <c r="C71" s="36"/>
      <c r="D71" s="36"/>
      <c r="E71" s="31" t="s">
        <v>146</v>
      </c>
      <c r="F71" s="36"/>
      <c r="G71" s="36"/>
      <c r="H71" s="36"/>
      <c r="I71" s="36"/>
      <c r="J71" s="37"/>
    </row>
    <row r="72">
      <c r="A72" s="29" t="s">
        <v>79</v>
      </c>
      <c r="B72" s="35"/>
      <c r="C72" s="36"/>
      <c r="D72" s="36"/>
      <c r="E72" s="43" t="s">
        <v>147</v>
      </c>
      <c r="F72" s="36"/>
      <c r="G72" s="36"/>
      <c r="H72" s="36"/>
      <c r="I72" s="36"/>
      <c r="J72" s="37"/>
    </row>
    <row r="73" ht="195">
      <c r="A73" s="29" t="s">
        <v>36</v>
      </c>
      <c r="B73" s="35"/>
      <c r="C73" s="36"/>
      <c r="D73" s="36"/>
      <c r="E73" s="31" t="s">
        <v>140</v>
      </c>
      <c r="F73" s="36"/>
      <c r="G73" s="36"/>
      <c r="H73" s="36"/>
      <c r="I73" s="36"/>
      <c r="J73" s="37"/>
    </row>
    <row r="74">
      <c r="A74" s="29" t="s">
        <v>29</v>
      </c>
      <c r="B74" s="29">
        <v>19</v>
      </c>
      <c r="C74" s="30" t="s">
        <v>148</v>
      </c>
      <c r="D74" s="29" t="s">
        <v>31</v>
      </c>
      <c r="E74" s="31" t="s">
        <v>149</v>
      </c>
      <c r="F74" s="32" t="s">
        <v>92</v>
      </c>
      <c r="G74" s="33">
        <v>300</v>
      </c>
      <c r="H74" s="33">
        <v>0</v>
      </c>
      <c r="I74" s="33">
        <f>ROUND(G74*H74,P4)</f>
        <v>0</v>
      </c>
      <c r="J74" s="29"/>
      <c r="O74" s="34">
        <f>I74*0.21</f>
        <v>0</v>
      </c>
      <c r="P74">
        <v>3</v>
      </c>
    </row>
    <row r="75">
      <c r="A75" s="29" t="s">
        <v>34</v>
      </c>
      <c r="B75" s="35"/>
      <c r="C75" s="36"/>
      <c r="D75" s="36"/>
      <c r="E75" s="41" t="s">
        <v>31</v>
      </c>
      <c r="F75" s="36"/>
      <c r="G75" s="36"/>
      <c r="H75" s="36"/>
      <c r="I75" s="36"/>
      <c r="J75" s="37"/>
    </row>
    <row r="76" ht="105">
      <c r="A76" s="29" t="s">
        <v>36</v>
      </c>
      <c r="B76" s="35"/>
      <c r="C76" s="36"/>
      <c r="D76" s="36"/>
      <c r="E76" s="31" t="s">
        <v>150</v>
      </c>
      <c r="F76" s="36"/>
      <c r="G76" s="36"/>
      <c r="H76" s="36"/>
      <c r="I76" s="36"/>
      <c r="J76" s="37"/>
    </row>
    <row r="77">
      <c r="A77" s="23" t="s">
        <v>26</v>
      </c>
      <c r="B77" s="24"/>
      <c r="C77" s="25" t="s">
        <v>151</v>
      </c>
      <c r="D77" s="26"/>
      <c r="E77" s="23" t="s">
        <v>152</v>
      </c>
      <c r="F77" s="26"/>
      <c r="G77" s="26"/>
      <c r="H77" s="26"/>
      <c r="I77" s="27">
        <f>SUMIFS(I78:I80,A78:A80,"P")</f>
        <v>0</v>
      </c>
      <c r="J77" s="28"/>
    </row>
    <row r="78">
      <c r="A78" s="29" t="s">
        <v>29</v>
      </c>
      <c r="B78" s="29">
        <v>20</v>
      </c>
      <c r="C78" s="30" t="s">
        <v>153</v>
      </c>
      <c r="D78" s="29" t="s">
        <v>31</v>
      </c>
      <c r="E78" s="31" t="s">
        <v>154</v>
      </c>
      <c r="F78" s="32" t="s">
        <v>155</v>
      </c>
      <c r="G78" s="33">
        <v>24</v>
      </c>
      <c r="H78" s="33">
        <v>0</v>
      </c>
      <c r="I78" s="33">
        <f>ROUND(G78*H78,P4)</f>
        <v>0</v>
      </c>
      <c r="J78" s="29"/>
      <c r="O78" s="34">
        <f>I78*0.21</f>
        <v>0</v>
      </c>
      <c r="P78">
        <v>3</v>
      </c>
    </row>
    <row r="79" ht="30">
      <c r="A79" s="29" t="s">
        <v>34</v>
      </c>
      <c r="B79" s="35"/>
      <c r="C79" s="36"/>
      <c r="D79" s="36"/>
      <c r="E79" s="31" t="s">
        <v>156</v>
      </c>
      <c r="F79" s="36"/>
      <c r="G79" s="36"/>
      <c r="H79" s="36"/>
      <c r="I79" s="36"/>
      <c r="J79" s="37"/>
    </row>
    <row r="80" ht="75">
      <c r="A80" s="29" t="s">
        <v>36</v>
      </c>
      <c r="B80" s="35"/>
      <c r="C80" s="36"/>
      <c r="D80" s="36"/>
      <c r="E80" s="31" t="s">
        <v>157</v>
      </c>
      <c r="F80" s="36"/>
      <c r="G80" s="36"/>
      <c r="H80" s="36"/>
      <c r="I80" s="36"/>
      <c r="J80" s="37"/>
    </row>
    <row r="81">
      <c r="A81" s="23" t="s">
        <v>26</v>
      </c>
      <c r="B81" s="24"/>
      <c r="C81" s="25" t="s">
        <v>158</v>
      </c>
      <c r="D81" s="26"/>
      <c r="E81" s="23" t="s">
        <v>159</v>
      </c>
      <c r="F81" s="26"/>
      <c r="G81" s="26"/>
      <c r="H81" s="26"/>
      <c r="I81" s="27">
        <f>SUMIFS(I82:I123,A82:A123,"P")</f>
        <v>0</v>
      </c>
      <c r="J81" s="28"/>
    </row>
    <row r="82" ht="30">
      <c r="A82" s="29" t="s">
        <v>29</v>
      </c>
      <c r="B82" s="29">
        <v>21</v>
      </c>
      <c r="C82" s="30" t="s">
        <v>160</v>
      </c>
      <c r="D82" s="29" t="s">
        <v>31</v>
      </c>
      <c r="E82" s="31" t="s">
        <v>161</v>
      </c>
      <c r="F82" s="32" t="s">
        <v>92</v>
      </c>
      <c r="G82" s="33">
        <v>9</v>
      </c>
      <c r="H82" s="33">
        <v>0</v>
      </c>
      <c r="I82" s="33">
        <f>ROUND(G82*H82,P4)</f>
        <v>0</v>
      </c>
      <c r="J82" s="29"/>
      <c r="O82" s="34">
        <f>I82*0.21</f>
        <v>0</v>
      </c>
      <c r="P82">
        <v>3</v>
      </c>
    </row>
    <row r="83" ht="45">
      <c r="A83" s="29" t="s">
        <v>34</v>
      </c>
      <c r="B83" s="35"/>
      <c r="C83" s="36"/>
      <c r="D83" s="36"/>
      <c r="E83" s="31" t="s">
        <v>162</v>
      </c>
      <c r="F83" s="36"/>
      <c r="G83" s="36"/>
      <c r="H83" s="36"/>
      <c r="I83" s="36"/>
      <c r="J83" s="37"/>
    </row>
    <row r="84" ht="120">
      <c r="A84" s="29" t="s">
        <v>36</v>
      </c>
      <c r="B84" s="35"/>
      <c r="C84" s="36"/>
      <c r="D84" s="36"/>
      <c r="E84" s="31" t="s">
        <v>163</v>
      </c>
      <c r="F84" s="36"/>
      <c r="G84" s="36"/>
      <c r="H84" s="36"/>
      <c r="I84" s="36"/>
      <c r="J84" s="37"/>
    </row>
    <row r="85" ht="30">
      <c r="A85" s="29" t="s">
        <v>29</v>
      </c>
      <c r="B85" s="29">
        <v>22</v>
      </c>
      <c r="C85" s="30" t="s">
        <v>164</v>
      </c>
      <c r="D85" s="29" t="s">
        <v>31</v>
      </c>
      <c r="E85" s="31" t="s">
        <v>165</v>
      </c>
      <c r="F85" s="32" t="s">
        <v>155</v>
      </c>
      <c r="G85" s="33">
        <v>4</v>
      </c>
      <c r="H85" s="33">
        <v>0</v>
      </c>
      <c r="I85" s="33">
        <f>ROUND(G85*H85,P4)</f>
        <v>0</v>
      </c>
      <c r="J85" s="29"/>
      <c r="O85" s="34">
        <f>I85*0.21</f>
        <v>0</v>
      </c>
      <c r="P85">
        <v>3</v>
      </c>
    </row>
    <row r="86" ht="45">
      <c r="A86" s="29" t="s">
        <v>34</v>
      </c>
      <c r="B86" s="35"/>
      <c r="C86" s="36"/>
      <c r="D86" s="36"/>
      <c r="E86" s="31" t="s">
        <v>166</v>
      </c>
      <c r="F86" s="36"/>
      <c r="G86" s="36"/>
      <c r="H86" s="36"/>
      <c r="I86" s="36"/>
      <c r="J86" s="37"/>
    </row>
    <row r="87" ht="60">
      <c r="A87" s="29" t="s">
        <v>36</v>
      </c>
      <c r="B87" s="35"/>
      <c r="C87" s="36"/>
      <c r="D87" s="36"/>
      <c r="E87" s="31" t="s">
        <v>167</v>
      </c>
      <c r="F87" s="36"/>
      <c r="G87" s="36"/>
      <c r="H87" s="36"/>
      <c r="I87" s="36"/>
      <c r="J87" s="37"/>
    </row>
    <row r="88" ht="30">
      <c r="A88" s="29" t="s">
        <v>29</v>
      </c>
      <c r="B88" s="29">
        <v>23</v>
      </c>
      <c r="C88" s="30" t="s">
        <v>168</v>
      </c>
      <c r="D88" s="29" t="s">
        <v>31</v>
      </c>
      <c r="E88" s="31" t="s">
        <v>169</v>
      </c>
      <c r="F88" s="32" t="s">
        <v>155</v>
      </c>
      <c r="G88" s="33">
        <v>4</v>
      </c>
      <c r="H88" s="33">
        <v>0</v>
      </c>
      <c r="I88" s="33">
        <f>ROUND(G88*H88,P4)</f>
        <v>0</v>
      </c>
      <c r="J88" s="29"/>
      <c r="O88" s="34">
        <f>I88*0.21</f>
        <v>0</v>
      </c>
      <c r="P88">
        <v>3</v>
      </c>
    </row>
    <row r="89" ht="30">
      <c r="A89" s="29" t="s">
        <v>34</v>
      </c>
      <c r="B89" s="35"/>
      <c r="C89" s="36"/>
      <c r="D89" s="36"/>
      <c r="E89" s="31" t="s">
        <v>170</v>
      </c>
      <c r="F89" s="36"/>
      <c r="G89" s="36"/>
      <c r="H89" s="36"/>
      <c r="I89" s="36"/>
      <c r="J89" s="37"/>
    </row>
    <row r="90" ht="90">
      <c r="A90" s="29" t="s">
        <v>36</v>
      </c>
      <c r="B90" s="35"/>
      <c r="C90" s="36"/>
      <c r="D90" s="36"/>
      <c r="E90" s="31" t="s">
        <v>171</v>
      </c>
      <c r="F90" s="36"/>
      <c r="G90" s="36"/>
      <c r="H90" s="36"/>
      <c r="I90" s="36"/>
      <c r="J90" s="37"/>
    </row>
    <row r="91" ht="30">
      <c r="A91" s="29" t="s">
        <v>29</v>
      </c>
      <c r="B91" s="29">
        <v>24</v>
      </c>
      <c r="C91" s="30" t="s">
        <v>172</v>
      </c>
      <c r="D91" s="29" t="s">
        <v>31</v>
      </c>
      <c r="E91" s="31" t="s">
        <v>173</v>
      </c>
      <c r="F91" s="32" t="s">
        <v>155</v>
      </c>
      <c r="G91" s="33">
        <v>2</v>
      </c>
      <c r="H91" s="33">
        <v>0</v>
      </c>
      <c r="I91" s="33">
        <f>ROUND(G91*H91,P4)</f>
        <v>0</v>
      </c>
      <c r="J91" s="29"/>
      <c r="O91" s="34">
        <f>I91*0.21</f>
        <v>0</v>
      </c>
      <c r="P91">
        <v>3</v>
      </c>
    </row>
    <row r="92" ht="45">
      <c r="A92" s="29" t="s">
        <v>34</v>
      </c>
      <c r="B92" s="35"/>
      <c r="C92" s="36"/>
      <c r="D92" s="36"/>
      <c r="E92" s="31" t="s">
        <v>174</v>
      </c>
      <c r="F92" s="36"/>
      <c r="G92" s="36"/>
      <c r="H92" s="36"/>
      <c r="I92" s="36"/>
      <c r="J92" s="37"/>
    </row>
    <row r="93" ht="75">
      <c r="A93" s="29" t="s">
        <v>36</v>
      </c>
      <c r="B93" s="35"/>
      <c r="C93" s="36"/>
      <c r="D93" s="36"/>
      <c r="E93" s="31" t="s">
        <v>175</v>
      </c>
      <c r="F93" s="36"/>
      <c r="G93" s="36"/>
      <c r="H93" s="36"/>
      <c r="I93" s="36"/>
      <c r="J93" s="37"/>
    </row>
    <row r="94" ht="30">
      <c r="A94" s="29" t="s">
        <v>29</v>
      </c>
      <c r="B94" s="29">
        <v>25</v>
      </c>
      <c r="C94" s="30" t="s">
        <v>172</v>
      </c>
      <c r="D94" s="29" t="s">
        <v>82</v>
      </c>
      <c r="E94" s="31" t="s">
        <v>173</v>
      </c>
      <c r="F94" s="32" t="s">
        <v>155</v>
      </c>
      <c r="G94" s="33">
        <v>4</v>
      </c>
      <c r="H94" s="33">
        <v>0</v>
      </c>
      <c r="I94" s="33">
        <f>ROUND(G94*H94,P4)</f>
        <v>0</v>
      </c>
      <c r="J94" s="29"/>
      <c r="O94" s="34">
        <f>I94*0.21</f>
        <v>0</v>
      </c>
      <c r="P94">
        <v>3</v>
      </c>
    </row>
    <row r="95" ht="60">
      <c r="A95" s="29" t="s">
        <v>34</v>
      </c>
      <c r="B95" s="35"/>
      <c r="C95" s="36"/>
      <c r="D95" s="36"/>
      <c r="E95" s="31" t="s">
        <v>176</v>
      </c>
      <c r="F95" s="36"/>
      <c r="G95" s="36"/>
      <c r="H95" s="36"/>
      <c r="I95" s="36"/>
      <c r="J95" s="37"/>
    </row>
    <row r="96" ht="75">
      <c r="A96" s="29" t="s">
        <v>36</v>
      </c>
      <c r="B96" s="35"/>
      <c r="C96" s="36"/>
      <c r="D96" s="36"/>
      <c r="E96" s="31" t="s">
        <v>175</v>
      </c>
      <c r="F96" s="36"/>
      <c r="G96" s="36"/>
      <c r="H96" s="36"/>
      <c r="I96" s="36"/>
      <c r="J96" s="37"/>
    </row>
    <row r="97" ht="30">
      <c r="A97" s="29" t="s">
        <v>29</v>
      </c>
      <c r="B97" s="29">
        <v>26</v>
      </c>
      <c r="C97" s="30" t="s">
        <v>177</v>
      </c>
      <c r="D97" s="29" t="s">
        <v>31</v>
      </c>
      <c r="E97" s="31" t="s">
        <v>178</v>
      </c>
      <c r="F97" s="32" t="s">
        <v>155</v>
      </c>
      <c r="G97" s="33">
        <v>2</v>
      </c>
      <c r="H97" s="33">
        <v>0</v>
      </c>
      <c r="I97" s="33">
        <f>ROUND(G97*H97,P4)</f>
        <v>0</v>
      </c>
      <c r="J97" s="29"/>
      <c r="O97" s="34">
        <f>I97*0.21</f>
        <v>0</v>
      </c>
      <c r="P97">
        <v>3</v>
      </c>
    </row>
    <row r="98" ht="30">
      <c r="A98" s="29" t="s">
        <v>34</v>
      </c>
      <c r="B98" s="35"/>
      <c r="C98" s="36"/>
      <c r="D98" s="36"/>
      <c r="E98" s="31" t="s">
        <v>179</v>
      </c>
      <c r="F98" s="36"/>
      <c r="G98" s="36"/>
      <c r="H98" s="36"/>
      <c r="I98" s="36"/>
      <c r="J98" s="37"/>
    </row>
    <row r="99" ht="90">
      <c r="A99" s="29" t="s">
        <v>36</v>
      </c>
      <c r="B99" s="35"/>
      <c r="C99" s="36"/>
      <c r="D99" s="36"/>
      <c r="E99" s="31" t="s">
        <v>180</v>
      </c>
      <c r="F99" s="36"/>
      <c r="G99" s="36"/>
      <c r="H99" s="36"/>
      <c r="I99" s="36"/>
      <c r="J99" s="37"/>
    </row>
    <row r="100" ht="30">
      <c r="A100" s="29" t="s">
        <v>29</v>
      </c>
      <c r="B100" s="29">
        <v>27</v>
      </c>
      <c r="C100" s="30" t="s">
        <v>181</v>
      </c>
      <c r="D100" s="29" t="s">
        <v>31</v>
      </c>
      <c r="E100" s="31" t="s">
        <v>182</v>
      </c>
      <c r="F100" s="32" t="s">
        <v>106</v>
      </c>
      <c r="G100" s="33">
        <v>1108.46</v>
      </c>
      <c r="H100" s="33">
        <v>0</v>
      </c>
      <c r="I100" s="33">
        <f>ROUND(G100*H100,P4)</f>
        <v>0</v>
      </c>
      <c r="J100" s="29"/>
      <c r="O100" s="34">
        <f>I100*0.21</f>
        <v>0</v>
      </c>
      <c r="P100">
        <v>3</v>
      </c>
    </row>
    <row r="101" ht="60">
      <c r="A101" s="29" t="s">
        <v>34</v>
      </c>
      <c r="B101" s="35"/>
      <c r="C101" s="36"/>
      <c r="D101" s="36"/>
      <c r="E101" s="31" t="s">
        <v>183</v>
      </c>
      <c r="F101" s="36"/>
      <c r="G101" s="36"/>
      <c r="H101" s="36"/>
      <c r="I101" s="36"/>
      <c r="J101" s="37"/>
    </row>
    <row r="102" ht="45">
      <c r="A102" s="29" t="s">
        <v>79</v>
      </c>
      <c r="B102" s="35"/>
      <c r="C102" s="36"/>
      <c r="D102" s="36"/>
      <c r="E102" s="43" t="s">
        <v>184</v>
      </c>
      <c r="F102" s="36"/>
      <c r="G102" s="36"/>
      <c r="H102" s="36"/>
      <c r="I102" s="36"/>
      <c r="J102" s="37"/>
    </row>
    <row r="103" ht="105">
      <c r="A103" s="29" t="s">
        <v>36</v>
      </c>
      <c r="B103" s="35"/>
      <c r="C103" s="36"/>
      <c r="D103" s="36"/>
      <c r="E103" s="31" t="s">
        <v>185</v>
      </c>
      <c r="F103" s="36"/>
      <c r="G103" s="36"/>
      <c r="H103" s="36"/>
      <c r="I103" s="36"/>
      <c r="J103" s="37"/>
    </row>
    <row r="104" ht="30">
      <c r="A104" s="29" t="s">
        <v>29</v>
      </c>
      <c r="B104" s="29">
        <v>28</v>
      </c>
      <c r="C104" s="30" t="s">
        <v>186</v>
      </c>
      <c r="D104" s="29" t="s">
        <v>31</v>
      </c>
      <c r="E104" s="31" t="s">
        <v>187</v>
      </c>
      <c r="F104" s="32" t="s">
        <v>106</v>
      </c>
      <c r="G104" s="33">
        <v>1108.46</v>
      </c>
      <c r="H104" s="33">
        <v>0</v>
      </c>
      <c r="I104" s="33">
        <f>ROUND(G104*H104,P4)</f>
        <v>0</v>
      </c>
      <c r="J104" s="29"/>
      <c r="O104" s="34">
        <f>I104*0.21</f>
        <v>0</v>
      </c>
      <c r="P104">
        <v>3</v>
      </c>
    </row>
    <row r="105" ht="60">
      <c r="A105" s="29" t="s">
        <v>34</v>
      </c>
      <c r="B105" s="35"/>
      <c r="C105" s="36"/>
      <c r="D105" s="36"/>
      <c r="E105" s="31" t="s">
        <v>183</v>
      </c>
      <c r="F105" s="36"/>
      <c r="G105" s="36"/>
      <c r="H105" s="36"/>
      <c r="I105" s="36"/>
      <c r="J105" s="37"/>
    </row>
    <row r="106" ht="105">
      <c r="A106" s="29" t="s">
        <v>36</v>
      </c>
      <c r="B106" s="35"/>
      <c r="C106" s="36"/>
      <c r="D106" s="36"/>
      <c r="E106" s="31" t="s">
        <v>185</v>
      </c>
      <c r="F106" s="36"/>
      <c r="G106" s="36"/>
      <c r="H106" s="36"/>
      <c r="I106" s="36"/>
      <c r="J106" s="37"/>
    </row>
    <row r="107">
      <c r="A107" s="29" t="s">
        <v>29</v>
      </c>
      <c r="B107" s="29">
        <v>29</v>
      </c>
      <c r="C107" s="30" t="s">
        <v>188</v>
      </c>
      <c r="D107" s="29" t="s">
        <v>31</v>
      </c>
      <c r="E107" s="31" t="s">
        <v>189</v>
      </c>
      <c r="F107" s="32" t="s">
        <v>155</v>
      </c>
      <c r="G107" s="33">
        <v>33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 ht="60">
      <c r="A108" s="29" t="s">
        <v>34</v>
      </c>
      <c r="B108" s="35"/>
      <c r="C108" s="36"/>
      <c r="D108" s="36"/>
      <c r="E108" s="31" t="s">
        <v>190</v>
      </c>
      <c r="F108" s="36"/>
      <c r="G108" s="36"/>
      <c r="H108" s="36"/>
      <c r="I108" s="36"/>
      <c r="J108" s="37"/>
    </row>
    <row r="109">
      <c r="A109" s="29" t="s">
        <v>79</v>
      </c>
      <c r="B109" s="35"/>
      <c r="C109" s="36"/>
      <c r="D109" s="36"/>
      <c r="E109" s="43" t="s">
        <v>191</v>
      </c>
      <c r="F109" s="36"/>
      <c r="G109" s="36"/>
      <c r="H109" s="36"/>
      <c r="I109" s="36"/>
      <c r="J109" s="37"/>
    </row>
    <row r="110" ht="75">
      <c r="A110" s="29" t="s">
        <v>36</v>
      </c>
      <c r="B110" s="35"/>
      <c r="C110" s="36"/>
      <c r="D110" s="36"/>
      <c r="E110" s="31" t="s">
        <v>192</v>
      </c>
      <c r="F110" s="36"/>
      <c r="G110" s="36"/>
      <c r="H110" s="36"/>
      <c r="I110" s="36"/>
      <c r="J110" s="37"/>
    </row>
    <row r="111" ht="30">
      <c r="A111" s="29" t="s">
        <v>29</v>
      </c>
      <c r="B111" s="29">
        <v>30</v>
      </c>
      <c r="C111" s="30" t="s">
        <v>193</v>
      </c>
      <c r="D111" s="29" t="s">
        <v>31</v>
      </c>
      <c r="E111" s="31" t="s">
        <v>194</v>
      </c>
      <c r="F111" s="32" t="s">
        <v>92</v>
      </c>
      <c r="G111" s="33">
        <v>28.399999999999999</v>
      </c>
      <c r="H111" s="33">
        <v>0</v>
      </c>
      <c r="I111" s="33">
        <f>ROUND(G111*H111,P4)</f>
        <v>0</v>
      </c>
      <c r="J111" s="29"/>
      <c r="O111" s="34">
        <f>I111*0.21</f>
        <v>0</v>
      </c>
      <c r="P111">
        <v>3</v>
      </c>
    </row>
    <row r="112" ht="30">
      <c r="A112" s="29" t="s">
        <v>34</v>
      </c>
      <c r="B112" s="35"/>
      <c r="C112" s="36"/>
      <c r="D112" s="36"/>
      <c r="E112" s="31" t="s">
        <v>195</v>
      </c>
      <c r="F112" s="36"/>
      <c r="G112" s="36"/>
      <c r="H112" s="36"/>
      <c r="I112" s="36"/>
      <c r="J112" s="37"/>
    </row>
    <row r="113" ht="90">
      <c r="A113" s="29" t="s">
        <v>36</v>
      </c>
      <c r="B113" s="35"/>
      <c r="C113" s="36"/>
      <c r="D113" s="36"/>
      <c r="E113" s="31" t="s">
        <v>196</v>
      </c>
      <c r="F113" s="36"/>
      <c r="G113" s="36"/>
      <c r="H113" s="36"/>
      <c r="I113" s="36"/>
      <c r="J113" s="37"/>
    </row>
    <row r="114">
      <c r="A114" s="29" t="s">
        <v>29</v>
      </c>
      <c r="B114" s="29">
        <v>31</v>
      </c>
      <c r="C114" s="30" t="s">
        <v>197</v>
      </c>
      <c r="D114" s="29" t="s">
        <v>31</v>
      </c>
      <c r="E114" s="31" t="s">
        <v>198</v>
      </c>
      <c r="F114" s="32" t="s">
        <v>92</v>
      </c>
      <c r="G114" s="33">
        <v>250</v>
      </c>
      <c r="H114" s="33">
        <v>0</v>
      </c>
      <c r="I114" s="33">
        <f>ROUND(G114*H114,P4)</f>
        <v>0</v>
      </c>
      <c r="J114" s="29"/>
      <c r="O114" s="34">
        <f>I114*0.21</f>
        <v>0</v>
      </c>
      <c r="P114">
        <v>3</v>
      </c>
    </row>
    <row r="115" ht="60">
      <c r="A115" s="29" t="s">
        <v>34</v>
      </c>
      <c r="B115" s="35"/>
      <c r="C115" s="36"/>
      <c r="D115" s="36"/>
      <c r="E115" s="31" t="s">
        <v>199</v>
      </c>
      <c r="F115" s="36"/>
      <c r="G115" s="36"/>
      <c r="H115" s="36"/>
      <c r="I115" s="36"/>
      <c r="J115" s="37"/>
    </row>
    <row r="116" ht="75">
      <c r="A116" s="29" t="s">
        <v>36</v>
      </c>
      <c r="B116" s="35"/>
      <c r="C116" s="36"/>
      <c r="D116" s="36"/>
      <c r="E116" s="31" t="s">
        <v>200</v>
      </c>
      <c r="F116" s="36"/>
      <c r="G116" s="36"/>
      <c r="H116" s="36"/>
      <c r="I116" s="36"/>
      <c r="J116" s="37"/>
    </row>
    <row r="117">
      <c r="A117" s="29" t="s">
        <v>29</v>
      </c>
      <c r="B117" s="29">
        <v>32</v>
      </c>
      <c r="C117" s="30" t="s">
        <v>201</v>
      </c>
      <c r="D117" s="29" t="s">
        <v>31</v>
      </c>
      <c r="E117" s="31" t="s">
        <v>202</v>
      </c>
      <c r="F117" s="32" t="s">
        <v>92</v>
      </c>
      <c r="G117" s="33">
        <v>500</v>
      </c>
      <c r="H117" s="33">
        <v>0</v>
      </c>
      <c r="I117" s="33">
        <f>ROUND(G117*H117,P4)</f>
        <v>0</v>
      </c>
      <c r="J117" s="29"/>
      <c r="O117" s="34">
        <f>I117*0.21</f>
        <v>0</v>
      </c>
      <c r="P117">
        <v>3</v>
      </c>
    </row>
    <row r="118" ht="60">
      <c r="A118" s="29" t="s">
        <v>34</v>
      </c>
      <c r="B118" s="35"/>
      <c r="C118" s="36"/>
      <c r="D118" s="36"/>
      <c r="E118" s="31" t="s">
        <v>203</v>
      </c>
      <c r="F118" s="36"/>
      <c r="G118" s="36"/>
      <c r="H118" s="36"/>
      <c r="I118" s="36"/>
      <c r="J118" s="37"/>
    </row>
    <row r="119">
      <c r="A119" s="29" t="s">
        <v>79</v>
      </c>
      <c r="B119" s="35"/>
      <c r="C119" s="36"/>
      <c r="D119" s="36"/>
      <c r="E119" s="43" t="s">
        <v>204</v>
      </c>
      <c r="F119" s="36"/>
      <c r="G119" s="36"/>
      <c r="H119" s="36"/>
      <c r="I119" s="36"/>
      <c r="J119" s="37"/>
    </row>
    <row r="120" ht="75">
      <c r="A120" s="29" t="s">
        <v>36</v>
      </c>
      <c r="B120" s="35"/>
      <c r="C120" s="36"/>
      <c r="D120" s="36"/>
      <c r="E120" s="31" t="s">
        <v>200</v>
      </c>
      <c r="F120" s="36"/>
      <c r="G120" s="36"/>
      <c r="H120" s="36"/>
      <c r="I120" s="36"/>
      <c r="J120" s="37"/>
    </row>
    <row r="121">
      <c r="A121" s="29" t="s">
        <v>29</v>
      </c>
      <c r="B121" s="29">
        <v>33</v>
      </c>
      <c r="C121" s="30" t="s">
        <v>205</v>
      </c>
      <c r="D121" s="29" t="s">
        <v>31</v>
      </c>
      <c r="E121" s="31" t="s">
        <v>206</v>
      </c>
      <c r="F121" s="32" t="s">
        <v>92</v>
      </c>
      <c r="G121" s="33">
        <v>250</v>
      </c>
      <c r="H121" s="33">
        <v>0</v>
      </c>
      <c r="I121" s="33">
        <f>ROUND(G121*H121,P4)</f>
        <v>0</v>
      </c>
      <c r="J121" s="29"/>
      <c r="O121" s="34">
        <f>I121*0.21</f>
        <v>0</v>
      </c>
      <c r="P121">
        <v>3</v>
      </c>
    </row>
    <row r="122" ht="30">
      <c r="A122" s="29" t="s">
        <v>34</v>
      </c>
      <c r="B122" s="35"/>
      <c r="C122" s="36"/>
      <c r="D122" s="36"/>
      <c r="E122" s="31" t="s">
        <v>207</v>
      </c>
      <c r="F122" s="36"/>
      <c r="G122" s="36"/>
      <c r="H122" s="36"/>
      <c r="I122" s="36"/>
      <c r="J122" s="37"/>
    </row>
    <row r="123" ht="90">
      <c r="A123" s="29" t="s">
        <v>36</v>
      </c>
      <c r="B123" s="38"/>
      <c r="C123" s="39"/>
      <c r="D123" s="39"/>
      <c r="E123" s="31" t="s">
        <v>208</v>
      </c>
      <c r="F123" s="39"/>
      <c r="G123" s="39"/>
      <c r="H123" s="39"/>
      <c r="I123" s="39"/>
      <c r="J123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209</v>
      </c>
      <c r="I3" s="16">
        <f>SUMIFS(I8:I11,A8:A11,"SD")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209</v>
      </c>
      <c r="D4" s="13"/>
      <c r="E4" s="14" t="s">
        <v>210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SUMIFS(I9:I11,A9:A11,"P")</f>
        <v>0</v>
      </c>
      <c r="J8" s="28"/>
    </row>
    <row r="9">
      <c r="A9" s="29" t="s">
        <v>29</v>
      </c>
      <c r="B9" s="29">
        <v>1</v>
      </c>
      <c r="C9" s="30" t="s">
        <v>211</v>
      </c>
      <c r="D9" s="29" t="s">
        <v>31</v>
      </c>
      <c r="E9" s="31" t="s">
        <v>212</v>
      </c>
      <c r="F9" s="32" t="s">
        <v>33</v>
      </c>
      <c r="G9" s="33">
        <v>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180">
      <c r="A10" s="29" t="s">
        <v>34</v>
      </c>
      <c r="B10" s="35"/>
      <c r="C10" s="36"/>
      <c r="D10" s="36"/>
      <c r="E10" s="31" t="s">
        <v>213</v>
      </c>
      <c r="F10" s="36"/>
      <c r="G10" s="36"/>
      <c r="H10" s="36"/>
      <c r="I10" s="36"/>
      <c r="J10" s="37"/>
    </row>
    <row r="11" ht="30">
      <c r="A11" s="29" t="s">
        <v>36</v>
      </c>
      <c r="B11" s="38"/>
      <c r="C11" s="39"/>
      <c r="D11" s="39"/>
      <c r="E11" s="31" t="s">
        <v>214</v>
      </c>
      <c r="F11" s="39"/>
      <c r="G11" s="39"/>
      <c r="H11" s="39"/>
      <c r="I11" s="39"/>
      <c r="J11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2024-09-26T11:41:14Z</dcterms:created>
  <dcterms:modified xsi:type="dcterms:W3CDTF">2024-09-26T11:41:14Z</dcterms:modified>
</cp:coreProperties>
</file>